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D.1.2.2_PS 04-14-0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1" l="1"/>
  <c r="O87" i="1" s="1"/>
  <c r="I83" i="1"/>
  <c r="O83" i="1" s="1"/>
  <c r="I79" i="1"/>
  <c r="O79" i="1" s="1"/>
  <c r="I75" i="1"/>
  <c r="O75" i="1" s="1"/>
  <c r="I71" i="1"/>
  <c r="O71" i="1" s="1"/>
  <c r="I67" i="1"/>
  <c r="O67" i="1" s="1"/>
  <c r="I63" i="1"/>
  <c r="O63" i="1" s="1"/>
  <c r="O59" i="1"/>
  <c r="I59" i="1"/>
  <c r="I55" i="1"/>
  <c r="O55" i="1" s="1"/>
  <c r="I51" i="1"/>
  <c r="O51" i="1" s="1"/>
  <c r="I47" i="1"/>
  <c r="O47" i="1" s="1"/>
  <c r="O43" i="1"/>
  <c r="I43" i="1"/>
  <c r="I39" i="1"/>
  <c r="O39" i="1" s="1"/>
  <c r="I35" i="1"/>
  <c r="O35" i="1" s="1"/>
  <c r="I31" i="1"/>
  <c r="O31" i="1" s="1"/>
  <c r="O27" i="1"/>
  <c r="I27" i="1"/>
  <c r="I23" i="1"/>
  <c r="O23" i="1" s="1"/>
  <c r="I19" i="1"/>
  <c r="O19" i="1" s="1"/>
  <c r="I15" i="1"/>
  <c r="O15" i="1" s="1"/>
  <c r="I10" i="1"/>
  <c r="O10" i="1" s="1"/>
  <c r="R9" i="1" s="1"/>
  <c r="O9" i="1" s="1"/>
  <c r="R14" i="1" l="1"/>
  <c r="O14" i="1" s="1"/>
  <c r="O2" i="1" s="1"/>
  <c r="Q14" i="1"/>
  <c r="I14" i="1" s="1"/>
  <c r="Q9" i="1"/>
  <c r="I9" i="1" s="1"/>
  <c r="I3" i="1" s="1"/>
</calcChain>
</file>

<file path=xl/sharedStrings.xml><?xml version="1.0" encoding="utf-8"?>
<sst xmlns="http://schemas.openxmlformats.org/spreadsheetml/2006/main" count="317" uniqueCount="122">
  <si>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</si>
  <si>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</si>
  <si>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</si>
  <si>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</si>
  <si>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</si>
  <si>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</si>
  <si>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</si>
  <si>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</si>
  <si>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04-14-06</t>
  </si>
  <si>
    <t>0,00</t>
  </si>
  <si>
    <t>2</t>
  </si>
  <si>
    <t>O</t>
  </si>
  <si>
    <t>Objekt:</t>
  </si>
  <si>
    <t>D.1.2.2</t>
  </si>
  <si>
    <t>ROZHLASOVÉ ZAŘÍZENÍ</t>
  </si>
  <si>
    <t>15,00</t>
  </si>
  <si>
    <t>O1</t>
  </si>
  <si>
    <t>Rozpočet:</t>
  </si>
  <si>
    <t>zast. Brno Řečkovice, rozhlasové zařízení,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</si>
  <si>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</si>
  <si>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</si>
  <si>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</si>
  <si>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</si>
  <si>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</si>
  <si>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</si>
  <si>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</si>
  <si>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</si>
  <si>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</si>
  <si>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</si>
  <si>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</si>
  <si>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</si>
  <si>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</si>
  <si>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</si>
  <si>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</si>
  <si>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</si>
  <si>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</si>
  <si>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</si>
  <si>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</si>
  <si>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</si>
  <si>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</si>
  <si>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13283</t>
  </si>
  <si>
    <t/>
  </si>
  <si>
    <t>HLOUBENÍ RÝH ŠÍŘ DO 2M PAŽ I NEPAŽ TŘ. II</t>
  </si>
  <si>
    <t>M3</t>
  </si>
  <si>
    <t>PP</t>
  </si>
  <si>
    <t>VV</t>
  </si>
  <si>
    <t>délka: 60=60,000 [A] 
hloubka: 0,6=0,600 [B] 
šířka: 0,3=0,300 [C] 
celkem: a*b*c=10,800 [D]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</si>
  <si>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</si>
  <si>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</si>
  <si>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</si>
  <si>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Přidružená stavební výroba</t>
  </si>
  <si>
    <t>702111</t>
  </si>
  <si>
    <t>KABELOVÝ ŽLAB ZEMNÍ VČETNĚ KRYTU SVĚTLÉ ŠÍŘKY DO 120 MM</t>
  </si>
  <si>
    <t>m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</si>
  <si>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</si>
  <si>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702901</t>
  </si>
  <si>
    <t>ZASYPÁNÍ KABELOVÉHO ŽLABU VRSTVOU Z PŘESÁTÉHO PÍSKU SVĚTLÉ ŠÍŘKY DO 120 MM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</si>
  <si>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a povrchovou úpravu 
2. Položka neobsahuje: 
 X 
3. Způsob měření: 
Udává se počet sad, které se skládají z předepsaných dílů, jež tvoří požadovaný celek, za každý započatý měsíc pronájmu.</t>
  </si>
  <si>
    <t>703762</t>
  </si>
  <si>
    <t>KABELOVÁ UCPÁVKA VODĚ ODOLNÁ PRO VNITŘNÍ PRŮMĚR OTVORU 65 - 110MM</t>
  </si>
  <si>
    <t>KUS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</si>
  <si>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</si>
  <si>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75IF21</t>
  </si>
  <si>
    <t>ROZPOJOVACÍ SVORKOVNICE 2/10, 2/8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</si>
  <si>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</si>
  <si>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75IF2X</t>
  </si>
  <si>
    <t>ROZPOJOVACÍ SVORKOVNICE 2/10, 2/8 -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</si>
  <si>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</si>
  <si>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75IF41</t>
  </si>
  <si>
    <t>MONTÁŽNÍ RÁM DO 10+1</t>
  </si>
  <si>
    <t>8</t>
  </si>
  <si>
    <t>75IF4X</t>
  </si>
  <si>
    <t>MONTÁŽNÍ RÁM DO 10+1 - MONTÁŽ</t>
  </si>
  <si>
    <t>75IFA1</t>
  </si>
  <si>
    <t>NOSNÍK BLESKOJISTEK</t>
  </si>
  <si>
    <t>75IFAX</t>
  </si>
  <si>
    <t>NOSNÍK BLESKOJISTEK - MONTÁŽ</t>
  </si>
  <si>
    <t>11</t>
  </si>
  <si>
    <t>75IFB1</t>
  </si>
  <si>
    <t>BLESKOJISTKA</t>
  </si>
  <si>
    <t>12</t>
  </si>
  <si>
    <t>75IFBX</t>
  </si>
  <si>
    <t>BLESKOJISTKA - MONTÁŽ</t>
  </si>
  <si>
    <t>13</t>
  </si>
  <si>
    <t>75II11</t>
  </si>
  <si>
    <t>SPOJKA PRO CELOPLASTOVÉ KABELY BEZ PANCÍŘE DO 100 ŽIL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</si>
  <si>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</si>
  <si>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14</t>
  </si>
  <si>
    <t>75II1X</t>
  </si>
  <si>
    <t>SPOJKA PRO CELOPLASTOVÉ KABELY BEZ PANCÍŘE - MONTÁŽ</t>
  </si>
  <si>
    <t>15</t>
  </si>
  <si>
    <t>75L11X</t>
  </si>
  <si>
    <t>ROZHLASOVÁ ÚSTŘEDNA - MONTÁŽ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</si>
  <si>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</si>
  <si>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16</t>
  </si>
  <si>
    <t>75L11Y</t>
  </si>
  <si>
    <t>ROZHLASOVÁ ÚSTŘEDNA - DEMONTÁŽ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</si>
  <si>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</si>
  <si>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17</t>
  </si>
  <si>
    <t>75L191</t>
  </si>
  <si>
    <t>KABEL SILOVÝ PRO ROZHLAS PRŮMĚRU DO 1,5 MM2</t>
  </si>
  <si>
    <t>kmžíla</t>
  </si>
  <si>
    <t>1. Položka obsahuje: 
 – dodávku specifikovaného kabelu včetně potřebného drobného montážního materiálu 
 – dopravu a skladování 
 – práce spojené s uložením specifikovaného kabelu specifikovaným způsobem 
 – veškeré potřebné mechanizmy, včetně obsluhy, náklady na mzdy a přibližné (průměrné) náklady na pořízení potřebných materiálů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kmžíla.</t>
  </si>
  <si>
    <t>18</t>
  </si>
  <si>
    <t>75L1A2</t>
  </si>
  <si>
    <t>MĚŘENÍ AKUSTICKÉHO HLUKU NA HRANICI OCHRANNÉHO PÁSMA V ZAST.</t>
  </si>
  <si>
    <t>komplet</t>
  </si>
  <si>
    <t>1. Položka obsahuje: 
 – práce spojené s měřením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</si>
  <si>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19</t>
  </si>
  <si>
    <t>75L1B2</t>
  </si>
  <si>
    <t>ZKOUŠENÍ, NASTAVENÍ A UVEDENÍ ROZHLASOVÉHO ZAŘÍZENÍ DO PROVOZU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</si>
  <si>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</si>
  <si>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20</t>
  </si>
  <si>
    <t>75L1C2</t>
  </si>
  <si>
    <t>DEMONTÁŽ ROZHLASOVÉHO ZAŘÍZENÍ VENKOVNÍ KABELOVÉ ROZVODY</t>
  </si>
  <si>
    <t>1. Položka obsahuje: 
 – demontáž (pro další využití/do šrotu) specifikované kabelizace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 kabelizace a skladování, případně ekologické likvidace bloku/zařízení 
2. Položka neobsahuje: 
 X 
3. Způsob měření: 
Udává se počet metrů kompletní konstrukce nebo práce.</t>
  </si>
  <si>
    <t>75L19X</t>
  </si>
  <si>
    <t>KABEL SILOVÝ PRO ROZHLAS - MONTÁŽ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</si>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</sst>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0" fillId="0" borderId="6" xfId="1" applyFont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164" fontId="7" fillId="0" borderId="3" xfId="1" applyNumberFormat="1" applyFont="1" applyFill="1" applyBorder="1" applyAlignment="1">
      <alignment horizontal="center"/>
    </xf>
    <xf numFmtId="0" fontId="7" fillId="0" borderId="3" xfId="0" applyFont="1" applyFill="1" applyBorder="1"/>
    <xf numFmtId="0" fontId="7" fillId="0" borderId="3" xfId="0" applyFont="1" applyFill="1" applyBorder="1" applyAlignment="1">
      <alignment horizontal="right"/>
    </xf>
    <xf numFmtId="0" fontId="7" fillId="0" borderId="3" xfId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A1:R91"/>
  <sheetViews>
    <sheetView tabSelected="1" workbookViewId="0">
      <pane ySplit="8" topLeftCell="A90" activePane="bottomLeft" state="frozen"/>
      <selection pane="bottomLeft" activeCell="E100" sqref="E10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5" t="s">
        <v>118</v>
      </c>
      <c r="I2" s="3"/>
      <c r="O2">
        <f>0+O9+O14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1" t="s">
        <v>6</v>
      </c>
      <c r="D3" s="32"/>
      <c r="E3" s="5" t="s">
        <v>7</v>
      </c>
      <c r="F3" s="1"/>
      <c r="G3" s="6"/>
      <c r="H3" s="7" t="s">
        <v>8</v>
      </c>
      <c r="I3" s="8">
        <f>0+I9+I14</f>
        <v>0</v>
      </c>
      <c r="K3" s="36" t="s">
        <v>119</v>
      </c>
      <c r="L3" s="36" t="s">
        <v>120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1" t="s">
        <v>13</v>
      </c>
      <c r="D4" s="32"/>
      <c r="E4" s="5" t="s">
        <v>14</v>
      </c>
      <c r="F4" s="1"/>
      <c r="G4" s="1"/>
      <c r="H4" s="9"/>
      <c r="I4" s="9"/>
      <c r="K4" s="37" t="s">
        <v>119</v>
      </c>
      <c r="L4" s="37" t="s">
        <v>121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3" t="s">
        <v>8</v>
      </c>
      <c r="D5" s="34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30" t="s">
        <v>20</v>
      </c>
      <c r="B6" s="30" t="s">
        <v>21</v>
      </c>
      <c r="C6" s="30" t="s">
        <v>22</v>
      </c>
      <c r="D6" s="30" t="s">
        <v>23</v>
      </c>
      <c r="E6" s="30" t="s">
        <v>24</v>
      </c>
      <c r="F6" s="30" t="s">
        <v>25</v>
      </c>
      <c r="G6" s="30" t="s">
        <v>26</v>
      </c>
      <c r="H6" s="30" t="s">
        <v>27</v>
      </c>
      <c r="I6" s="30"/>
    </row>
    <row r="7" spans="1:18" ht="12.75" customHeight="1" x14ac:dyDescent="0.2">
      <c r="A7" s="30"/>
      <c r="B7" s="30"/>
      <c r="C7" s="30"/>
      <c r="D7" s="30"/>
      <c r="E7" s="30"/>
      <c r="F7" s="30"/>
      <c r="G7" s="30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10.8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41</v>
      </c>
    </row>
    <row r="12" spans="1:18" ht="63.75" x14ac:dyDescent="0.2">
      <c r="A12" s="25" t="s">
        <v>45</v>
      </c>
      <c r="E12" s="26" t="s">
        <v>46</v>
      </c>
    </row>
    <row r="13" spans="1:18" ht="318.75" x14ac:dyDescent="0.2">
      <c r="A13" t="s">
        <v>47</v>
      </c>
      <c r="E13" s="24" t="s">
        <v>48</v>
      </c>
    </row>
    <row r="14" spans="1:18" ht="12.75" customHeight="1" x14ac:dyDescent="0.2">
      <c r="A14" s="3" t="s">
        <v>37</v>
      </c>
      <c r="B14" s="3"/>
      <c r="C14" s="27" t="s">
        <v>49</v>
      </c>
      <c r="D14" s="3"/>
      <c r="E14" s="15" t="s">
        <v>50</v>
      </c>
      <c r="F14" s="3"/>
      <c r="G14" s="3"/>
      <c r="H14" s="3"/>
      <c r="I14" s="28">
        <f>0+Q14</f>
        <v>0</v>
      </c>
      <c r="O14">
        <f>0+R14</f>
        <v>0</v>
      </c>
      <c r="Q14">
        <f>0+I15+I19+I23+I27+I31+I35+I39+I43+I47+I51+I55+I59+I63+I67+I71+I75+I79+I83+I87</f>
        <v>0</v>
      </c>
      <c r="R14">
        <f>0+O15+O19+O23+O27+O31+O35+O39+O43+O47+O51+O55+O59+O63+O67+O71+O75+O79+O83+O87</f>
        <v>0</v>
      </c>
    </row>
    <row r="15" spans="1:18" x14ac:dyDescent="0.2">
      <c r="A15" s="17" t="s">
        <v>39</v>
      </c>
      <c r="B15" s="18" t="s">
        <v>10</v>
      </c>
      <c r="C15" s="18" t="s">
        <v>51</v>
      </c>
      <c r="D15" s="17" t="s">
        <v>41</v>
      </c>
      <c r="E15" s="19" t="s">
        <v>52</v>
      </c>
      <c r="F15" s="20" t="s">
        <v>53</v>
      </c>
      <c r="G15" s="21">
        <v>60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44</v>
      </c>
      <c r="E16" s="24" t="s">
        <v>41</v>
      </c>
    </row>
    <row r="17" spans="1:16" x14ac:dyDescent="0.2">
      <c r="A17" s="25" t="s">
        <v>45</v>
      </c>
      <c r="E17" s="26" t="s">
        <v>41</v>
      </c>
    </row>
    <row r="18" spans="1:16" ht="114.75" x14ac:dyDescent="0.2">
      <c r="A18" t="s">
        <v>47</v>
      </c>
      <c r="E18" s="24" t="s">
        <v>54</v>
      </c>
    </row>
    <row r="19" spans="1:16" ht="25.5" x14ac:dyDescent="0.2">
      <c r="A19" s="17" t="s">
        <v>39</v>
      </c>
      <c r="B19" s="18" t="s">
        <v>2</v>
      </c>
      <c r="C19" s="18" t="s">
        <v>55</v>
      </c>
      <c r="D19" s="17" t="s">
        <v>41</v>
      </c>
      <c r="E19" s="19" t="s">
        <v>56</v>
      </c>
      <c r="F19" s="20" t="s">
        <v>53</v>
      </c>
      <c r="G19" s="21">
        <v>60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23" t="s">
        <v>44</v>
      </c>
      <c r="E20" s="24" t="s">
        <v>41</v>
      </c>
    </row>
    <row r="21" spans="1:16" x14ac:dyDescent="0.2">
      <c r="A21" s="25" t="s">
        <v>45</v>
      </c>
      <c r="E21" s="26" t="s">
        <v>41</v>
      </c>
    </row>
    <row r="22" spans="1:16" ht="140.25" x14ac:dyDescent="0.2">
      <c r="A22" t="s">
        <v>47</v>
      </c>
      <c r="E22" s="24" t="s">
        <v>57</v>
      </c>
    </row>
    <row r="23" spans="1:16" ht="25.5" x14ac:dyDescent="0.2">
      <c r="A23" s="17" t="s">
        <v>39</v>
      </c>
      <c r="B23" s="18" t="s">
        <v>32</v>
      </c>
      <c r="C23" s="18" t="s">
        <v>58</v>
      </c>
      <c r="D23" s="17" t="s">
        <v>41</v>
      </c>
      <c r="E23" s="19" t="s">
        <v>59</v>
      </c>
      <c r="F23" s="20" t="s">
        <v>60</v>
      </c>
      <c r="G23" s="21">
        <v>1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23" t="s">
        <v>44</v>
      </c>
      <c r="E24" s="24" t="s">
        <v>41</v>
      </c>
    </row>
    <row r="25" spans="1:16" x14ac:dyDescent="0.2">
      <c r="A25" s="25" t="s">
        <v>45</v>
      </c>
      <c r="E25" s="26" t="s">
        <v>41</v>
      </c>
    </row>
    <row r="26" spans="1:16" ht="51" x14ac:dyDescent="0.2">
      <c r="A26" t="s">
        <v>47</v>
      </c>
      <c r="E26" s="24" t="s">
        <v>61</v>
      </c>
    </row>
    <row r="27" spans="1:16" x14ac:dyDescent="0.2">
      <c r="A27" s="17" t="s">
        <v>39</v>
      </c>
      <c r="B27" s="18" t="s">
        <v>33</v>
      </c>
      <c r="C27" s="18" t="s">
        <v>62</v>
      </c>
      <c r="D27" s="17" t="s">
        <v>41</v>
      </c>
      <c r="E27" s="19" t="s">
        <v>63</v>
      </c>
      <c r="F27" s="20" t="s">
        <v>60</v>
      </c>
      <c r="G27" s="21">
        <v>1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23" t="s">
        <v>44</v>
      </c>
      <c r="E28" s="24" t="s">
        <v>41</v>
      </c>
    </row>
    <row r="29" spans="1:16" x14ac:dyDescent="0.2">
      <c r="A29" s="25" t="s">
        <v>45</v>
      </c>
      <c r="E29" s="26" t="s">
        <v>41</v>
      </c>
    </row>
    <row r="30" spans="1:16" ht="178.5" x14ac:dyDescent="0.2">
      <c r="A30" t="s">
        <v>47</v>
      </c>
      <c r="E30" s="24" t="s">
        <v>64</v>
      </c>
    </row>
    <row r="31" spans="1:16" x14ac:dyDescent="0.2">
      <c r="A31" s="17" t="s">
        <v>39</v>
      </c>
      <c r="B31" s="18" t="s">
        <v>34</v>
      </c>
      <c r="C31" s="18" t="s">
        <v>65</v>
      </c>
      <c r="D31" s="17" t="s">
        <v>41</v>
      </c>
      <c r="E31" s="19" t="s">
        <v>66</v>
      </c>
      <c r="F31" s="20" t="s">
        <v>60</v>
      </c>
      <c r="G31" s="21">
        <v>1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23" t="s">
        <v>44</v>
      </c>
      <c r="E32" s="24" t="s">
        <v>41</v>
      </c>
    </row>
    <row r="33" spans="1:16" x14ac:dyDescent="0.2">
      <c r="A33" s="25" t="s">
        <v>45</v>
      </c>
      <c r="E33" s="26" t="s">
        <v>41</v>
      </c>
    </row>
    <row r="34" spans="1:16" ht="127.5" x14ac:dyDescent="0.2">
      <c r="A34" t="s">
        <v>47</v>
      </c>
      <c r="E34" s="24" t="s">
        <v>67</v>
      </c>
    </row>
    <row r="35" spans="1:16" x14ac:dyDescent="0.2">
      <c r="A35" s="17" t="s">
        <v>39</v>
      </c>
      <c r="B35" s="18" t="s">
        <v>49</v>
      </c>
      <c r="C35" s="18" t="s">
        <v>68</v>
      </c>
      <c r="D35" s="17" t="s">
        <v>41</v>
      </c>
      <c r="E35" s="19" t="s">
        <v>69</v>
      </c>
      <c r="F35" s="20" t="s">
        <v>60</v>
      </c>
      <c r="G35" s="21">
        <v>1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3" t="s">
        <v>44</v>
      </c>
      <c r="E36" s="24" t="s">
        <v>41</v>
      </c>
    </row>
    <row r="37" spans="1:16" x14ac:dyDescent="0.2">
      <c r="A37" s="25" t="s">
        <v>45</v>
      </c>
      <c r="E37" s="26" t="s">
        <v>41</v>
      </c>
    </row>
    <row r="38" spans="1:16" ht="178.5" x14ac:dyDescent="0.2">
      <c r="A38" t="s">
        <v>47</v>
      </c>
      <c r="E38" s="24" t="s">
        <v>64</v>
      </c>
    </row>
    <row r="39" spans="1:16" x14ac:dyDescent="0.2">
      <c r="A39" s="17" t="s">
        <v>39</v>
      </c>
      <c r="B39" s="18" t="s">
        <v>70</v>
      </c>
      <c r="C39" s="18" t="s">
        <v>71</v>
      </c>
      <c r="D39" s="17" t="s">
        <v>41</v>
      </c>
      <c r="E39" s="19" t="s">
        <v>72</v>
      </c>
      <c r="F39" s="20" t="s">
        <v>60</v>
      </c>
      <c r="G39" s="21">
        <v>1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3" t="s">
        <v>44</v>
      </c>
      <c r="E40" s="24" t="s">
        <v>41</v>
      </c>
    </row>
    <row r="41" spans="1:16" x14ac:dyDescent="0.2">
      <c r="A41" s="25" t="s">
        <v>45</v>
      </c>
      <c r="E41" s="26" t="s">
        <v>41</v>
      </c>
    </row>
    <row r="42" spans="1:16" ht="127.5" x14ac:dyDescent="0.2">
      <c r="A42" t="s">
        <v>47</v>
      </c>
      <c r="E42" s="24" t="s">
        <v>67</v>
      </c>
    </row>
    <row r="43" spans="1:16" x14ac:dyDescent="0.2">
      <c r="A43" s="17" t="s">
        <v>39</v>
      </c>
      <c r="B43" s="18" t="s">
        <v>35</v>
      </c>
      <c r="C43" s="18" t="s">
        <v>73</v>
      </c>
      <c r="D43" s="17" t="s">
        <v>41</v>
      </c>
      <c r="E43" s="19" t="s">
        <v>74</v>
      </c>
      <c r="F43" s="20" t="s">
        <v>60</v>
      </c>
      <c r="G43" s="21">
        <v>1</v>
      </c>
      <c r="H43" s="22">
        <v>0</v>
      </c>
      <c r="I43" s="22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3" t="s">
        <v>44</v>
      </c>
      <c r="E44" s="24" t="s">
        <v>41</v>
      </c>
    </row>
    <row r="45" spans="1:16" x14ac:dyDescent="0.2">
      <c r="A45" s="25" t="s">
        <v>45</v>
      </c>
      <c r="E45" s="26" t="s">
        <v>41</v>
      </c>
    </row>
    <row r="46" spans="1:16" ht="178.5" x14ac:dyDescent="0.2">
      <c r="A46" t="s">
        <v>47</v>
      </c>
      <c r="E46" s="24" t="s">
        <v>64</v>
      </c>
    </row>
    <row r="47" spans="1:16" x14ac:dyDescent="0.2">
      <c r="A47" s="17" t="s">
        <v>39</v>
      </c>
      <c r="B47" s="18" t="s">
        <v>36</v>
      </c>
      <c r="C47" s="18" t="s">
        <v>75</v>
      </c>
      <c r="D47" s="17" t="s">
        <v>41</v>
      </c>
      <c r="E47" s="19" t="s">
        <v>76</v>
      </c>
      <c r="F47" s="20" t="s">
        <v>60</v>
      </c>
      <c r="G47" s="21">
        <v>1</v>
      </c>
      <c r="H47" s="22">
        <v>0</v>
      </c>
      <c r="I47" s="22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3" t="s">
        <v>44</v>
      </c>
      <c r="E48" s="24" t="s">
        <v>41</v>
      </c>
    </row>
    <row r="49" spans="1:16" x14ac:dyDescent="0.2">
      <c r="A49" s="25" t="s">
        <v>45</v>
      </c>
      <c r="E49" s="26" t="s">
        <v>41</v>
      </c>
    </row>
    <row r="50" spans="1:16" ht="127.5" x14ac:dyDescent="0.2">
      <c r="A50" t="s">
        <v>47</v>
      </c>
      <c r="E50" s="24" t="s">
        <v>67</v>
      </c>
    </row>
    <row r="51" spans="1:16" x14ac:dyDescent="0.2">
      <c r="A51" s="17" t="s">
        <v>39</v>
      </c>
      <c r="B51" s="18" t="s">
        <v>77</v>
      </c>
      <c r="C51" s="18" t="s">
        <v>78</v>
      </c>
      <c r="D51" s="17" t="s">
        <v>41</v>
      </c>
      <c r="E51" s="19" t="s">
        <v>79</v>
      </c>
      <c r="F51" s="20" t="s">
        <v>60</v>
      </c>
      <c r="G51" s="21">
        <v>3</v>
      </c>
      <c r="H51" s="22">
        <v>0</v>
      </c>
      <c r="I51" s="22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3" t="s">
        <v>44</v>
      </c>
      <c r="E52" s="24" t="s">
        <v>41</v>
      </c>
    </row>
    <row r="53" spans="1:16" x14ac:dyDescent="0.2">
      <c r="A53" s="25" t="s">
        <v>45</v>
      </c>
      <c r="E53" s="26" t="s">
        <v>41</v>
      </c>
    </row>
    <row r="54" spans="1:16" ht="178.5" x14ac:dyDescent="0.2">
      <c r="A54" t="s">
        <v>47</v>
      </c>
      <c r="E54" s="24" t="s">
        <v>64</v>
      </c>
    </row>
    <row r="55" spans="1:16" x14ac:dyDescent="0.2">
      <c r="A55" s="17" t="s">
        <v>39</v>
      </c>
      <c r="B55" s="18" t="s">
        <v>80</v>
      </c>
      <c r="C55" s="18" t="s">
        <v>81</v>
      </c>
      <c r="D55" s="17" t="s">
        <v>41</v>
      </c>
      <c r="E55" s="19" t="s">
        <v>82</v>
      </c>
      <c r="F55" s="20" t="s">
        <v>60</v>
      </c>
      <c r="G55" s="21">
        <v>3</v>
      </c>
      <c r="H55" s="22">
        <v>0</v>
      </c>
      <c r="I55" s="22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3" t="s">
        <v>44</v>
      </c>
      <c r="E56" s="24" t="s">
        <v>41</v>
      </c>
    </row>
    <row r="57" spans="1:16" x14ac:dyDescent="0.2">
      <c r="A57" s="25" t="s">
        <v>45</v>
      </c>
      <c r="E57" s="26" t="s">
        <v>41</v>
      </c>
    </row>
    <row r="58" spans="1:16" ht="127.5" x14ac:dyDescent="0.2">
      <c r="A58" t="s">
        <v>47</v>
      </c>
      <c r="E58" s="24" t="s">
        <v>67</v>
      </c>
    </row>
    <row r="59" spans="1:16" x14ac:dyDescent="0.2">
      <c r="A59" s="17" t="s">
        <v>39</v>
      </c>
      <c r="B59" s="18" t="s">
        <v>83</v>
      </c>
      <c r="C59" s="18" t="s">
        <v>84</v>
      </c>
      <c r="D59" s="17" t="s">
        <v>41</v>
      </c>
      <c r="E59" s="19" t="s">
        <v>85</v>
      </c>
      <c r="F59" s="20" t="s">
        <v>60</v>
      </c>
      <c r="G59" s="21">
        <v>1</v>
      </c>
      <c r="H59" s="22">
        <v>0</v>
      </c>
      <c r="I59" s="22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3" t="s">
        <v>44</v>
      </c>
      <c r="E60" s="24" t="s">
        <v>41</v>
      </c>
    </row>
    <row r="61" spans="1:16" x14ac:dyDescent="0.2">
      <c r="A61" s="25" t="s">
        <v>45</v>
      </c>
      <c r="E61" s="26" t="s">
        <v>41</v>
      </c>
    </row>
    <row r="62" spans="1:16" ht="165.75" x14ac:dyDescent="0.2">
      <c r="A62" t="s">
        <v>47</v>
      </c>
      <c r="E62" s="24" t="s">
        <v>86</v>
      </c>
    </row>
    <row r="63" spans="1:16" x14ac:dyDescent="0.2">
      <c r="A63" s="17" t="s">
        <v>39</v>
      </c>
      <c r="B63" s="18" t="s">
        <v>87</v>
      </c>
      <c r="C63" s="18" t="s">
        <v>88</v>
      </c>
      <c r="D63" s="17" t="s">
        <v>41</v>
      </c>
      <c r="E63" s="19" t="s">
        <v>89</v>
      </c>
      <c r="F63" s="20" t="s">
        <v>60</v>
      </c>
      <c r="G63" s="21">
        <v>1</v>
      </c>
      <c r="H63" s="22">
        <v>0</v>
      </c>
      <c r="I63" s="22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3" t="s">
        <v>44</v>
      </c>
      <c r="E64" s="24" t="s">
        <v>41</v>
      </c>
    </row>
    <row r="65" spans="1:16" x14ac:dyDescent="0.2">
      <c r="A65" s="25" t="s">
        <v>45</v>
      </c>
      <c r="E65" s="26" t="s">
        <v>41</v>
      </c>
    </row>
    <row r="66" spans="1:16" ht="127.5" x14ac:dyDescent="0.2">
      <c r="A66" t="s">
        <v>47</v>
      </c>
      <c r="E66" s="24" t="s">
        <v>67</v>
      </c>
    </row>
    <row r="67" spans="1:16" x14ac:dyDescent="0.2">
      <c r="A67" s="17" t="s">
        <v>39</v>
      </c>
      <c r="B67" s="18" t="s">
        <v>90</v>
      </c>
      <c r="C67" s="18" t="s">
        <v>91</v>
      </c>
      <c r="D67" s="17" t="s">
        <v>41</v>
      </c>
      <c r="E67" s="19" t="s">
        <v>92</v>
      </c>
      <c r="F67" s="20" t="s">
        <v>60</v>
      </c>
      <c r="G67" s="21">
        <v>1</v>
      </c>
      <c r="H67" s="22">
        <v>0</v>
      </c>
      <c r="I67" s="22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23" t="s">
        <v>44</v>
      </c>
      <c r="E68" s="24" t="s">
        <v>41</v>
      </c>
    </row>
    <row r="69" spans="1:16" x14ac:dyDescent="0.2">
      <c r="A69" s="25" t="s">
        <v>45</v>
      </c>
      <c r="E69" s="26" t="s">
        <v>41</v>
      </c>
    </row>
    <row r="70" spans="1:16" ht="140.25" x14ac:dyDescent="0.2">
      <c r="A70" t="s">
        <v>47</v>
      </c>
      <c r="E70" s="24" t="s">
        <v>93</v>
      </c>
    </row>
    <row r="71" spans="1:16" x14ac:dyDescent="0.2">
      <c r="A71" s="17" t="s">
        <v>39</v>
      </c>
      <c r="B71" s="18" t="s">
        <v>94</v>
      </c>
      <c r="C71" s="18" t="s">
        <v>95</v>
      </c>
      <c r="D71" s="17" t="s">
        <v>41</v>
      </c>
      <c r="E71" s="19" t="s">
        <v>96</v>
      </c>
      <c r="F71" s="20" t="s">
        <v>60</v>
      </c>
      <c r="G71" s="21">
        <v>1</v>
      </c>
      <c r="H71" s="22">
        <v>0</v>
      </c>
      <c r="I71" s="22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23" t="s">
        <v>44</v>
      </c>
      <c r="E72" s="24" t="s">
        <v>41</v>
      </c>
    </row>
    <row r="73" spans="1:16" x14ac:dyDescent="0.2">
      <c r="A73" s="25" t="s">
        <v>45</v>
      </c>
      <c r="E73" s="26" t="s">
        <v>41</v>
      </c>
    </row>
    <row r="74" spans="1:16" ht="153" x14ac:dyDescent="0.2">
      <c r="A74" t="s">
        <v>47</v>
      </c>
      <c r="E74" s="24" t="s">
        <v>97</v>
      </c>
    </row>
    <row r="75" spans="1:16" x14ac:dyDescent="0.2">
      <c r="A75" s="17" t="s">
        <v>39</v>
      </c>
      <c r="B75" s="18" t="s">
        <v>98</v>
      </c>
      <c r="C75" s="18" t="s">
        <v>99</v>
      </c>
      <c r="D75" s="17" t="s">
        <v>41</v>
      </c>
      <c r="E75" s="19" t="s">
        <v>100</v>
      </c>
      <c r="F75" s="20" t="s">
        <v>101</v>
      </c>
      <c r="G75" s="38">
        <v>0.36</v>
      </c>
      <c r="H75" s="22">
        <v>0</v>
      </c>
      <c r="I75" s="22">
        <f>ROUND(ROUND(H75,2)*ROUND(G75,3),2)</f>
        <v>0</v>
      </c>
      <c r="O75">
        <f>(I75*21)/100</f>
        <v>0</v>
      </c>
      <c r="P75" t="s">
        <v>10</v>
      </c>
    </row>
    <row r="76" spans="1:16" x14ac:dyDescent="0.2">
      <c r="A76" s="23" t="s">
        <v>44</v>
      </c>
      <c r="E76" s="24" t="s">
        <v>41</v>
      </c>
    </row>
    <row r="77" spans="1:16" x14ac:dyDescent="0.2">
      <c r="A77" s="25" t="s">
        <v>45</v>
      </c>
      <c r="E77" s="26" t="s">
        <v>41</v>
      </c>
    </row>
    <row r="78" spans="1:16" ht="178.5" x14ac:dyDescent="0.2">
      <c r="A78" t="s">
        <v>47</v>
      </c>
      <c r="E78" s="24" t="s">
        <v>102</v>
      </c>
    </row>
    <row r="79" spans="1:16" x14ac:dyDescent="0.2">
      <c r="A79" s="17" t="s">
        <v>39</v>
      </c>
      <c r="B79" s="18" t="s">
        <v>103</v>
      </c>
      <c r="C79" s="18" t="s">
        <v>104</v>
      </c>
      <c r="D79" s="17" t="s">
        <v>41</v>
      </c>
      <c r="E79" s="19" t="s">
        <v>105</v>
      </c>
      <c r="F79" s="20" t="s">
        <v>106</v>
      </c>
      <c r="G79" s="21">
        <v>1</v>
      </c>
      <c r="H79" s="22">
        <v>0</v>
      </c>
      <c r="I79" s="22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23" t="s">
        <v>44</v>
      </c>
      <c r="E80" s="24" t="s">
        <v>41</v>
      </c>
    </row>
    <row r="81" spans="1:16" x14ac:dyDescent="0.2">
      <c r="A81" s="25" t="s">
        <v>45</v>
      </c>
      <c r="E81" s="26" t="s">
        <v>41</v>
      </c>
    </row>
    <row r="82" spans="1:16" ht="140.25" x14ac:dyDescent="0.2">
      <c r="A82" t="s">
        <v>47</v>
      </c>
      <c r="E82" s="24" t="s">
        <v>107</v>
      </c>
    </row>
    <row r="83" spans="1:16" ht="25.5" x14ac:dyDescent="0.2">
      <c r="A83" s="17" t="s">
        <v>39</v>
      </c>
      <c r="B83" s="18" t="s">
        <v>108</v>
      </c>
      <c r="C83" s="18" t="s">
        <v>109</v>
      </c>
      <c r="D83" s="17" t="s">
        <v>41</v>
      </c>
      <c r="E83" s="19" t="s">
        <v>110</v>
      </c>
      <c r="F83" s="20" t="s">
        <v>106</v>
      </c>
      <c r="G83" s="21">
        <v>1</v>
      </c>
      <c r="H83" s="22">
        <v>0</v>
      </c>
      <c r="I83" s="22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23" t="s">
        <v>44</v>
      </c>
      <c r="E84" s="24" t="s">
        <v>41</v>
      </c>
    </row>
    <row r="85" spans="1:16" x14ac:dyDescent="0.2">
      <c r="A85" s="25" t="s">
        <v>45</v>
      </c>
      <c r="E85" s="26" t="s">
        <v>41</v>
      </c>
    </row>
    <row r="86" spans="1:16" ht="140.25" x14ac:dyDescent="0.2">
      <c r="A86" t="s">
        <v>47</v>
      </c>
      <c r="E86" s="24" t="s">
        <v>111</v>
      </c>
    </row>
    <row r="87" spans="1:16" x14ac:dyDescent="0.2">
      <c r="A87" s="17" t="s">
        <v>39</v>
      </c>
      <c r="B87" s="18" t="s">
        <v>112</v>
      </c>
      <c r="C87" s="18" t="s">
        <v>113</v>
      </c>
      <c r="D87" s="17" t="s">
        <v>41</v>
      </c>
      <c r="E87" s="19" t="s">
        <v>114</v>
      </c>
      <c r="F87" s="20" t="s">
        <v>53</v>
      </c>
      <c r="G87" s="21">
        <v>20</v>
      </c>
      <c r="H87" s="22">
        <v>0</v>
      </c>
      <c r="I87" s="22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23" t="s">
        <v>44</v>
      </c>
      <c r="E88" s="24" t="s">
        <v>41</v>
      </c>
    </row>
    <row r="89" spans="1:16" x14ac:dyDescent="0.2">
      <c r="A89" s="25" t="s">
        <v>45</v>
      </c>
      <c r="E89" s="26" t="s">
        <v>41</v>
      </c>
    </row>
    <row r="90" spans="1:16" ht="153" x14ac:dyDescent="0.2">
      <c r="A90" t="s">
        <v>47</v>
      </c>
      <c r="E90" s="29" t="s">
        <v>115</v>
      </c>
    </row>
    <row r="91" spans="1:16" ht="12.75" customHeight="1" x14ac:dyDescent="0.2">
      <c r="B91" s="39">
        <v>21</v>
      </c>
      <c r="C91" s="40" t="s">
        <v>116</v>
      </c>
      <c r="D91" s="39"/>
      <c r="E91" s="41" t="s">
        <v>117</v>
      </c>
      <c r="F91" s="42" t="s">
        <v>101</v>
      </c>
      <c r="G91" s="38">
        <v>0.36</v>
      </c>
      <c r="H91" s="39"/>
      <c r="I91" s="39"/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D.1.2.2_PS 04-14-06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2023-04-04T06:56:40Z</dcterms:created>
  <dcterms:modified xsi:type="dcterms:W3CDTF">2023-06-07T14:28:37Z</dcterms:modified>
</cp:coreProperties>
</file>